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1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<sst xmlns="http://schemas.openxmlformats.org/spreadsheetml/2006/main" count="518" uniqueCount="499">
  <si>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</si>
  <si>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</si>
  <si>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</si>
  <si>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</si>
  <si>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</si>
  <si>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</si>
  <si>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</si>
  <si>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</si>
  <si>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</si>
  <si>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</si>
  <si>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</si>
  <si>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</si>
  <si>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</si>
  <si>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</si>
  <si>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</si>
  <si>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</si>
  <si>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</si>
  <si>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</si>
  <si>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</si>
  <si>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</si>
  <si>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</si>
  <si>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</si>
  <si>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</si>
  <si>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</si>
  <si>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</si>
  <si>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</si>
  <si>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</si>
  <si>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</si>
  <si>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</si>
  <si>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</si>
  <si>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</si>
  <si>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</si>
  <si>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</si>
  <si>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</si>
  <si>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</si>
  <si>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</si>
  <si>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</si>
  <si>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</si>
  <si>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</si>
  <si>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</si>
  <si>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</si>
  <si>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</si>
  <si>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</si>
  <si>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</si>
  <si>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</si>
  <si>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</si>
  <si>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</si>
  <si>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</si>
  <si>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</si>
  <si>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</si>
  <si>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</si>
  <si>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</si>
  <si>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</si>
  <si>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</si>
  <si>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</si>
  <si>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</si>
  <si>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</si>
  <si>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</si>
  <si>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</si>
  <si>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</si>
  <si>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</si>
  <si>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</si>
  <si>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</si>
  <si>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</si>
  <si>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</si>
  <si>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</si>
  <si>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</si>
  <si>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</si>
  <si>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</si>
  <si>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</si>
  <si>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</si>
  <si>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</si>
  <si>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</si>
  <si>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</si>
  <si>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</si>
  <si>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</si>
  <si>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</si>
  <si>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</si>
  <si>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</si>
  <si>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</si>
  <si>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</si>
  <si>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</si>
  <si>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</si>
  <si>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</si>
  <si>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</si>
  <si>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</si>
  <si>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</si>
  <si>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</si>
  <si>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</si>
  <si>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</si>
  <si>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</si>
  <si>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</si>
  <si>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</si>
  <si>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</si>
  <si>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</si>
  <si>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</si>
  <si>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</si>
  <si>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</si>
  <si>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</si>
  <si>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</si>
  <si>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</si>
  <si>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</si>
  <si>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</si>
  <si>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</si>
  <si>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</si>
  <si>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</si>
  <si>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</si>
  <si>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</si>
  <si>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</si>
  <si>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</si>
  <si>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</si>
  <si>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</si>
  <si>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</si>
  <si>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</si>
  <si>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</si>
  <si>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</si>
  <si>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</si>
  <si>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</si>
  <si>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</si>
  <si>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</si>
  <si>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</si>
  <si>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</si>
  <si>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</si>
  <si>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</si>
  <si>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</si>
  <si>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</si>
  <si>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</si>
  <si>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</si>
  <si>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</si>
  <si>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</si>
  <si>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</si>
  <si>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</si>
  <si>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</si>
  <si>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</si>
  <si>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</si>
  <si>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</si>
  <si>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</si>
  <si>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</si>
  <si>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</si>
  <si>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</si>
  <si>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</si>
  <si>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</si>
  <si>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</si>
  <si>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</si>
  <si>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</si>
  <si>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</si>
  <si>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</si>
  <si>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</si>
  <si>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</si>
  <si>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</si>
  <si>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</si>
  <si>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</si>
  <si>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</si>
  <si>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</si>
  <si>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</si>
  <si>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</si>
  <si>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</si>
  <si>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</si>
  <si>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</si>
  <si>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</si>
  <si>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</si>
  <si>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</si>
  <si>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</si>
  <si>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</si>
  <si>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</si>
  <si>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</si>
  <si>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</si>
  <si>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</si>
  <si>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</si>
  <si>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</si>
  <si>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</si>
  <si>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</si>
  <si>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</si>
  <si>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</si>
  <si>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</si>
  <si>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</si>
  <si>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</si>
  <si>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</si>
  <si>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</si>
  <si>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</si>
  <si>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</si>
  <si>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</si>
  <si>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</si>
  <si>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</si>
  <si>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</si>
  <si>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</si>
  <si>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</si>
  <si>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</si>
  <si>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</si>
  <si>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</si>
  <si>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</si>
  <si>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</si>
  <si>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</si>
  <si>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</si>
  <si>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</si>
  <si>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</si>
  <si>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</si>
  <si>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</si>
  <si>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</si>
  <si>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</si>
  <si>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</si>
  <si>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</si>
  <si>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</si>
  <si>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</si>
  <si>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</si>
  <si>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</si>
  <si>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</si>
  <si>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</si>
  <si>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</si>
  <si>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</si>
  <si>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</si>
  <si>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</si>
  <si>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</si>
  <si>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</si>
  <si>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</si>
  <si>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</si>
  <si>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</si>
  <si>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</si>
  <si>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</si>
  <si>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</si>
  <si>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</si>
  <si>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</si>
  <si>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</si>
  <si>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</si>
  <si>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</si>
  <si>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</si>
  <si>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</si>
  <si>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</si>
  <si>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</si>
  <si>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</si>
  <si>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</si>
  <si>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</si>
  <si>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</si>
  <si>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</si>
  <si>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</si>
  <si>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</si>
  <si>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</si>
  <si>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</si>
  <si>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</si>
  <si>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</si>
  <si>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</si>
  <si>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</si>
  <si>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</si>
  <si>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</si>
  <si>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</si>
  <si>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</si>
  <si>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</si>
  <si>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</si>
  <si>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</si>
  <si>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</si>
  <si>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</si>
  <si>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</si>
  <si>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</si>
  <si>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</si>
  <si>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</si>
  <si>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</si>
  <si>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</si>
  <si>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</si>
  <si>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</si>
  <si>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</si>
  <si>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</si>
  <si>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</si>
  <si>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</si>
  <si>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</si>
  <si>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</si>
  <si>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</si>
  <si>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</si>
  <si>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</si>
  <si>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</si>
  <si>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</si>
  <si>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</si>
  <si>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</si>
  <si>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</si>
  <si>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</si>
  <si>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</si>
  <si>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</si>
  <si>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</si>
  <si>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</si>
  <si>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</si>
  <si>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</si>
  <si>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</si>
  <si>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</si>
  <si>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</si>
  <si>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</si>
  <si>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</si>
  <si>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</si>
  <si>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</si>
  <si>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</si>
  <si>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</si>
  <si>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</si>
  <si>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</si>
  <si>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</si>
  <si>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</si>
  <si>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</si>
  <si>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</si>
  <si>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</si>
  <si>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</si>
  <si>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</si>
  <si>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</si>
  <si>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</si>
  <si>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</si>
  <si>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</si>
  <si>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</si>
  <si>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</si>
  <si>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</si>
  <si>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</si>
  <si>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</si>
  <si>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</si>
  <si>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</si>
  <si>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</si>
  <si>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</si>
  <si>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</si>
  <si>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</si>
  <si>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</si>
  <si>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</si>
  <si>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</si>
  <si>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</si>
  <si>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</si>
  <si>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</si>
  <si>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</si>
  <si>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</si>
  <si>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</si>
  <si>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</si>
  <si>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</si>
  <si>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</si>
  <si>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</si>
  <si>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</si>
  <si>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</si>
  <si>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</si>
  <si>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</si>
  <si>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</si>
  <si>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</si>
  <si>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</si>
  <si>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</si>
  <si>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</si>
  <si>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</si>
  <si>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</si>
  <si>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</si>
  <si>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</si>
  <si>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</si>
  <si>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</si>
  <si>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</si>
  <si>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</si>
  <si>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</si>
  <si>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</si>
  <si>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</si>
  <si>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</si>
  <si>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</si>
  <si>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</si>
  <si>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</si>
  <si>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</si>
  <si>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</si>
  <si>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</si>
  <si>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</si>
  <si>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</si>
  <si>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</si>
  <si>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</si>
  <si>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</si>
  <si>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</si>
  <si>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</si>
  <si>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</si>
  <si>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</si>
  <si>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</si>
  <si>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</si>
  <si>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</si>
  <si>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</si>
  <si>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</si>
  <si>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</si>
  <si>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</si>
  <si>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</si>
  <si>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</si>
  <si>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</si>
  <si>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</si>
  <si>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</si>
  <si>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</si>
  <si>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</si>
  <si>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</si>
  <si>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</si>
  <si>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</si>
  <si>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</si>
  <si>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</si>
  <si>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</si>
  <si>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</si>
  <si>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</si>
  <si>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</si>
  <si>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</si>
  <si>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</si>
  <si>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</si>
  <si>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</si>
  <si>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</si>
  <si>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</si>
  <si>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</si>
  <si>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</si>
  <si>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</si>
  <si>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</si>
  <si>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</si>
  <si>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</si>
  <si>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</si>
  <si>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</si>
  <si>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</si>
  <si>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</si>
  <si>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</si>
  <si>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</si>
  <si>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</si>
  <si>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</si>
  <si>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</si>
  <si>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</si>
  <si>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</si>
  <si>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</si>
  <si>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</si>
  <si>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</si>
  <si>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</si>
  <si>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</si>
  <si>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</si>
  <si>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</si>
  <si>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</si>
  <si>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</si>
  <si>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</si>
  <si>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</si>
  <si>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</si>
  <si>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</si>
  <si>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</si>
  <si>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</si>
  <si>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</si>
  <si>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</si>
  <si>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</si>
  <si>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</si>
  <si>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</si>
  <si>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</si>
  <si>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</si>
  <si>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</si>
  <si>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</si>
  <si>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</si>
  <si>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</si>
  <si>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</si>
  <si>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</si>
  <si>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</si>
  <si>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</si>
  <si>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</si>
  <si>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</si>
  <si>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</si>
  <si>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</si>
  <si>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</si>
  <si>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</si>
  <si>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</si>
  <si>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</si>
  <si>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</si>
  <si>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</si>
  <si>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</si>
  <si>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</si>
  <si>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</si>
  <si>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</si>
  <si>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</si>
  <si>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</si>
  <si>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</si>
  <si>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</si>
  <si>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</si>
  <si>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</si>
  <si>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</si>
  <si>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</si>
  <si>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</si>
  <si>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</si>
  <si>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</si>
  <si>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</si>
  <si>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</si>
  <si>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</si>
  <si>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</si>
  <si>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</si>
  <si>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</si>
  <si>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</si>
  <si>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</si>
  <si>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</si>
  <si>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</si>
  <si>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</si>
  <si>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</si>
  <si>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</si>
  <si>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</si>
  <si>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</si>
  <si>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</si>
  <si>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</si>
  <si>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</si>
  <si>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</si>
  <si>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</si>
  <si>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</si>
  <si>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</si>
  <si>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</si>
  <si>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</si>
  <si>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</si>
  <si>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</si>
  <si>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</si>
  <si>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</si>
  <si>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</si>
  <si>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</si>
  <si>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</si>
  <si>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</si>
  <si>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</si>
  <si>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III.2018
</t>
  </si>
  <si>
    <t>INCOME STATEMENT (as of 30/09/2018)</t>
  </si>
  <si>
    <t>Company: Minh Phu Seafood Corp. (MPC)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</si>
</sst>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zoomScale="120" zoomScaleNormal="120" zoomScalePageLayoutView="0" workbookViewId="0" topLeftCell="B1">
      <selection activeCell="C31" sqref="C1:D16384"/>
    </sheetView>
  </sheetViews>
  <sheetFormatPr defaultColWidth="9.140625" defaultRowHeight="12"/>
  <cols>
    <col min="1" max="1" width="45.28125" style="0" hidden="1" customWidth="1"/>
    <col min="2" max="2" width="43.7109375" style="0" customWidth="1"/>
    <col min="3" max="3" width="10.7109375" style="0" hidden="1" customWidth="1"/>
    <col min="4" max="4" width="20.421875" style="0" hidden="1" customWidth="1"/>
    <col min="5" max="5" width="27.57421875" style="0" customWidth="1"/>
    <col min="6" max="6" width="20.00390625" style="0" customWidth="1"/>
  </cols>
  <sheetData>
    <row r="1" spans="1:5" ht="41.25" customHeight="1">
      <c r="A1" s="33" t="s">
        <v>498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5" ht="15.75" customHeight="1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9462578130481</v>
      </c>
      <c r="F10" s="24">
        <v>8031892276387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880799764820</v>
      </c>
      <c r="F11" s="20">
        <f>F12+F13</f>
        <v>1785115577774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193299764820</v>
      </c>
      <c r="F12" s="21">
        <v>180524327774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>
        <v>687500000000</v>
      </c>
      <c r="F13" s="21">
        <v>1604591250000</v>
      </c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677702559311</v>
      </c>
      <c r="F14" s="20">
        <f>F15+F16+F17</f>
        <v>231236106650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>
        <v>8807389411</v>
      </c>
      <c r="F15" s="21">
        <v>14811109411</v>
      </c>
    </row>
    <row r="16" spans="1:6" ht="12">
      <c r="A16" s="3" t="s">
        <v>17</v>
      </c>
      <c r="B16" s="3" t="s">
        <v>315</v>
      </c>
      <c r="C16" s="4" t="s">
        <v>18</v>
      </c>
      <c r="D16" s="4"/>
      <c r="E16" s="21">
        <v>-5853657111</v>
      </c>
      <c r="F16" s="21">
        <v>-8613935111</v>
      </c>
    </row>
    <row r="17" spans="1:6" ht="12">
      <c r="A17" s="3" t="s">
        <v>19</v>
      </c>
      <c r="B17" s="3" t="s">
        <v>316</v>
      </c>
      <c r="C17" s="4" t="s">
        <v>20</v>
      </c>
      <c r="D17" s="4"/>
      <c r="E17" s="21">
        <v>674748827011</v>
      </c>
      <c r="F17" s="21">
        <v>225038932350</v>
      </c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2011103059498</v>
      </c>
      <c r="F18" s="20">
        <f>F19+F22+F23+F24+F25+F26+F27+F28</f>
        <v>1913341914340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1851416280378</v>
      </c>
      <c r="F19" s="21">
        <v>1797225655844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54512212334</v>
      </c>
      <c r="F22" s="21">
        <v>37016652116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>
        <v>58000000000</v>
      </c>
      <c r="F25" s="21">
        <v>44000000000</v>
      </c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49138106323</v>
      </c>
      <c r="F26" s="21">
        <v>37063145917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-1963539537</v>
      </c>
      <c r="F27" s="21">
        <v>-1963539537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5852081451338</v>
      </c>
      <c r="F29" s="20">
        <f>F30+F31</f>
        <v>4073199229344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5893913533140</v>
      </c>
      <c r="F30" s="21">
        <v>4101475749558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>
        <v>-41832081802</v>
      </c>
      <c r="F31" s="21">
        <v>-28276520214</v>
      </c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40891473514</v>
      </c>
      <c r="F32" s="20">
        <f>F33+F36+F37+F38+F39</f>
        <v>28999448279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1979479928</v>
      </c>
      <c r="F33" s="21">
        <v>2973095406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26398453357</v>
      </c>
      <c r="F36" s="21">
        <v>16782851990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12513540229</v>
      </c>
      <c r="F37" s="21">
        <v>9243500883</v>
      </c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0</v>
      </c>
      <c r="F41" s="21">
        <v>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0</v>
      </c>
      <c r="F42" s="21">
        <v>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1470127793430</v>
      </c>
      <c r="F43" s="20">
        <f>F44+F54+F64+F67+F70+F76+F80</f>
        <v>1478394377372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14791573147</v>
      </c>
      <c r="F44" s="20">
        <f>F45+F46+F47+F48+F49+F50+F53</f>
        <v>14605161928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>
        <v>14791573147</v>
      </c>
      <c r="F50" s="21">
        <v>14605161928</v>
      </c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/>
      <c r="F52" s="21"/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946446185469</v>
      </c>
      <c r="F54" s="20">
        <f>F55+F58+F61</f>
        <v>978811612445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888567825455</v>
      </c>
      <c r="F55" s="20">
        <f>F56+F57</f>
        <v>919358028497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2184274966097</v>
      </c>
      <c r="F56" s="21">
        <v>2087248831678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-1295707140642</v>
      </c>
      <c r="F57" s="21">
        <v>-1167890803181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57878360014</v>
      </c>
      <c r="F61" s="20">
        <f>F62+F63</f>
        <v>59453583948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>
        <v>71632866445</v>
      </c>
      <c r="F62" s="21">
        <v>71253107385</v>
      </c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-13754506431</v>
      </c>
      <c r="F63" s="21">
        <v>-11799523437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161915768006</v>
      </c>
      <c r="F67" s="20">
        <f>F68+F69</f>
        <v>157518936138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161915768006</v>
      </c>
      <c r="F69" s="21">
        <v>157518936138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116319793453</v>
      </c>
      <c r="F70" s="20">
        <f>F71+F72+F73+F74+F75</f>
        <v>121167019076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>
        <v>104319793453</v>
      </c>
      <c r="F72" s="21">
        <v>108667019076</v>
      </c>
    </row>
    <row r="73" spans="1:6" ht="12">
      <c r="A73" s="10" t="s">
        <v>124</v>
      </c>
      <c r="B73" s="7" t="s">
        <v>344</v>
      </c>
      <c r="C73" s="4" t="s">
        <v>125</v>
      </c>
      <c r="D73" s="4"/>
      <c r="E73" s="21"/>
      <c r="F73" s="21"/>
    </row>
    <row r="74" spans="1:6" ht="12">
      <c r="A74" s="3" t="s">
        <v>126</v>
      </c>
      <c r="B74" s="7" t="s">
        <v>295</v>
      </c>
      <c r="C74" s="4" t="s">
        <v>127</v>
      </c>
      <c r="D74" s="4"/>
      <c r="E74" s="21"/>
      <c r="F74" s="21"/>
    </row>
    <row r="75" spans="1:6" ht="12">
      <c r="A75" s="10" t="s">
        <v>128</v>
      </c>
      <c r="B75" s="7" t="s">
        <v>345</v>
      </c>
      <c r="C75" s="4" t="s">
        <v>129</v>
      </c>
      <c r="D75" s="4"/>
      <c r="E75" s="21">
        <v>12000000000</v>
      </c>
      <c r="F75" s="21">
        <v>12500000000</v>
      </c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</f>
        <v>230654473355</v>
      </c>
      <c r="F76" s="20">
        <f>F77+F78+F79</f>
        <v>205004608099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211034349532</v>
      </c>
      <c r="F77" s="21">
        <v>174659711634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>
        <v>19620123823</v>
      </c>
      <c r="F78" s="21">
        <v>30344896465</v>
      </c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>
        <v>1287039686</v>
      </c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10932705923911</v>
      </c>
      <c r="F81" s="20">
        <f>F10+F43</f>
        <v>9510286653759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f>E84+E106</f>
        <v>7331872514211</v>
      </c>
      <c r="F83" s="20">
        <f>F84+F106</f>
        <v>6518661625096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SUM(E85:E104)</f>
        <v>5886985702973</v>
      </c>
      <c r="F84" s="20">
        <f>F85+F88+F89+F90+F91+F92+F93+F94+F95+F97+F98+F99+F100+F101+F102</f>
        <v>4411280651253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399162808165</v>
      </c>
      <c r="F85" s="21">
        <v>656213732042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/>
      <c r="F86" s="21"/>
    </row>
    <row r="87" spans="1:6" ht="12">
      <c r="A87" s="3" t="s">
        <v>151</v>
      </c>
      <c r="B87" s="7" t="s">
        <v>352</v>
      </c>
      <c r="C87" s="4" t="s">
        <v>152</v>
      </c>
      <c r="D87" s="4"/>
      <c r="E87" s="21"/>
      <c r="F87" s="21"/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45542948169</v>
      </c>
      <c r="F88" s="21">
        <v>20156483977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45994043378</v>
      </c>
      <c r="F89" s="21">
        <v>33539904002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77888700657</v>
      </c>
      <c r="F90" s="21">
        <v>88722496835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563541143</v>
      </c>
      <c r="F91" s="21">
        <v>944624935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/>
      <c r="F94" s="21"/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81549879342</v>
      </c>
      <c r="F95" s="21">
        <v>76110288683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/>
      <c r="F96" s="21"/>
    </row>
    <row r="97" spans="1:6" ht="12">
      <c r="A97" s="10" t="s">
        <v>171</v>
      </c>
      <c r="B97" s="7" t="s">
        <v>362</v>
      </c>
      <c r="C97" s="4" t="s">
        <v>172</v>
      </c>
      <c r="D97" s="4"/>
      <c r="E97" s="21">
        <v>5175574317664</v>
      </c>
      <c r="F97" s="21">
        <v>3475843624232</v>
      </c>
    </row>
    <row r="98" spans="1:6" ht="12">
      <c r="A98" s="3" t="s">
        <v>173</v>
      </c>
      <c r="B98" s="7" t="s">
        <v>363</v>
      </c>
      <c r="C98" s="4" t="s">
        <v>174</v>
      </c>
      <c r="D98" s="4"/>
      <c r="E98" s="21"/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>
        <v>60709464455</v>
      </c>
      <c r="F99" s="21">
        <v>59749496547</v>
      </c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/>
      <c r="F103" s="21"/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/>
      <c r="F104" s="21"/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/>
      <c r="F105" s="21"/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1444886811238</v>
      </c>
      <c r="F106" s="20">
        <f>SUM(F107:F119)</f>
        <v>2107380973843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>
        <v>37151403519</v>
      </c>
      <c r="F112" s="21">
        <v>37736977305</v>
      </c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>
        <v>1896856000</v>
      </c>
      <c r="F113" s="21">
        <v>6836856000</v>
      </c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>
        <v>1387096666693</v>
      </c>
      <c r="F114" s="21">
        <v>2042916666687</v>
      </c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>
        <v>18741885026</v>
      </c>
      <c r="F117" s="21">
        <v>19890473851</v>
      </c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/>
      <c r="F118" s="21"/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3600833409700</v>
      </c>
      <c r="F120" s="20">
        <f>F121+F139</f>
        <v>2991625028663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3600833409700</v>
      </c>
      <c r="F121" s="20">
        <f>F122+F125+F126+F127+F128+F129+F130+F131+F132+F133+F134+F137+F138</f>
        <v>2991625028663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1400000000000</v>
      </c>
      <c r="F122" s="20">
        <f>F123+F124</f>
        <v>700000000000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1400000000000</v>
      </c>
      <c r="F123" s="21">
        <v>700000000000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/>
      <c r="F125" s="21">
        <v>177876869236</v>
      </c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/>
      <c r="F127" s="21"/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>
        <v>-80162090861</v>
      </c>
      <c r="F128" s="21">
        <v>-80162090861</v>
      </c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>
        <v>137732550378</v>
      </c>
      <c r="F130" s="21">
        <v>125543277919</v>
      </c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>
        <v>168959724372</v>
      </c>
      <c r="F131" s="21">
        <v>54374900005</v>
      </c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/>
      <c r="F132" s="21"/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/>
      <c r="F133" s="21"/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1405289235610</v>
      </c>
      <c r="F134" s="20">
        <f>F135+F136</f>
        <v>1452263283294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>
        <v>724618430369</v>
      </c>
      <c r="F135" s="21">
        <v>813243669428</v>
      </c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680670805241</v>
      </c>
      <c r="F136" s="21">
        <v>639019613866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>
        <v>569013990201</v>
      </c>
      <c r="F138" s="21">
        <v>561728789070</v>
      </c>
    </row>
    <row r="139" spans="1:6" ht="12">
      <c r="A139" s="25" t="s">
        <v>405</v>
      </c>
      <c r="B139" s="5" t="s">
        <v>406</v>
      </c>
      <c r="C139" s="4"/>
      <c r="D139" s="4"/>
      <c r="E139" s="21"/>
      <c r="F139" s="21"/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/>
      <c r="F143" s="21"/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10932705923911</v>
      </c>
      <c r="F147" s="20">
        <f>F83+F120</f>
        <v>9510286653759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B1">
      <selection activeCell="G4" sqref="G4"/>
    </sheetView>
  </sheetViews>
  <sheetFormatPr defaultColWidth="18.7109375" defaultRowHeight="12"/>
  <cols>
    <col min="1" max="1" width="40.28125" style="0" hidden="1" customWidth="1"/>
    <col min="2" max="2" width="43.140625" style="0" customWidth="1"/>
    <col min="3" max="3" width="11.8515625" style="0" hidden="1" customWidth="1"/>
    <col min="4" max="4" width="11.7109375" style="0" hidden="1" customWidth="1"/>
    <col min="5" max="5" width="27.28125" style="0" customWidth="1"/>
    <col min="6" max="6" width="31.8515625" style="0" customWidth="1"/>
    <col min="7" max="7" width="17.7109375" style="0" customWidth="1"/>
    <col min="8" max="8" width="22.28125" style="0" customWidth="1"/>
  </cols>
  <sheetData>
    <row r="1" spans="1:7" ht="65.25" customHeight="1">
      <c r="A1" s="33" t="s">
        <v>498</v>
      </c>
      <c r="B1" s="33"/>
      <c r="C1" s="33"/>
      <c r="D1" s="33"/>
      <c r="E1" s="33"/>
      <c r="F1" s="33"/>
      <c r="G1" s="33"/>
    </row>
    <row r="2" spans="1:5" ht="15.75">
      <c r="A2" s="30"/>
      <c r="B2" s="30"/>
      <c r="C2" s="31"/>
      <c r="D2" s="31"/>
      <c r="E2" s="31"/>
    </row>
    <row r="3" spans="1:5" ht="15.75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2:8" ht="19.5" customHeight="1">
      <c r="B5" s="32" t="s">
        <v>421</v>
      </c>
      <c r="C5" s="37"/>
      <c r="D5" s="37"/>
      <c r="E5" s="37"/>
      <c r="F5" s="37"/>
      <c r="G5" s="37"/>
      <c r="H5" s="37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4883080961454</v>
      </c>
      <c r="F9" s="21">
        <v>4503233714872</v>
      </c>
      <c r="G9" s="21">
        <v>12567246232986</v>
      </c>
      <c r="H9" s="21">
        <v>10885283503733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>
        <v>14202302705</v>
      </c>
      <c r="F10" s="21">
        <v>17212308180</v>
      </c>
      <c r="G10" s="21">
        <v>49663180382</v>
      </c>
      <c r="H10" s="21">
        <v>57173731112</v>
      </c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4868878658749</v>
      </c>
      <c r="F11" s="20">
        <f>F9-F10</f>
        <v>4486021406692</v>
      </c>
      <c r="G11" s="20">
        <f>G9-G10</f>
        <v>12517583052604</v>
      </c>
      <c r="H11" s="20">
        <f>H9-H10</f>
        <v>10828109772621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4037427415130</v>
      </c>
      <c r="F12" s="21">
        <v>3903468395194</v>
      </c>
      <c r="G12" s="21">
        <v>10795836337166</v>
      </c>
      <c r="H12" s="21">
        <v>9573649806964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831451243619</v>
      </c>
      <c r="F13" s="20">
        <f>F11-F12</f>
        <v>582553011498</v>
      </c>
      <c r="G13" s="20">
        <f>G11-G12</f>
        <v>1721746715438</v>
      </c>
      <c r="H13" s="20">
        <f>H11-H12</f>
        <v>1254459965657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40977862949</v>
      </c>
      <c r="F14" s="21">
        <v>34540801644</v>
      </c>
      <c r="G14" s="21">
        <v>94954529296</v>
      </c>
      <c r="H14" s="21">
        <v>106669818120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128638149884</v>
      </c>
      <c r="F15" s="21">
        <v>70760643526</v>
      </c>
      <c r="G15" s="21">
        <v>256766913732</v>
      </c>
      <c r="H15" s="21">
        <v>220730138394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>
        <v>59907561080</v>
      </c>
      <c r="F16" s="21">
        <v>44918672034</v>
      </c>
      <c r="G16" s="21">
        <v>144069010093</v>
      </c>
      <c r="H16" s="21">
        <v>131546565703</v>
      </c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>
        <v>2652774377</v>
      </c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>
        <v>316664584848</v>
      </c>
      <c r="F18" s="21">
        <v>224813177849</v>
      </c>
      <c r="G18" s="21">
        <v>682750022173</v>
      </c>
      <c r="H18" s="21">
        <v>552290310414</v>
      </c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50362854896</v>
      </c>
      <c r="F19" s="21">
        <v>38052609015</v>
      </c>
      <c r="G19" s="21">
        <v>137475730446</v>
      </c>
      <c r="H19" s="21">
        <v>120843430912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376763516940</v>
      </c>
      <c r="F20" s="20">
        <f>F13+F14-F15+F17-F18-F19</f>
        <v>283467382752</v>
      </c>
      <c r="G20" s="20">
        <f>G13+G14-G15+G17-G18-G19</f>
        <v>742361352760</v>
      </c>
      <c r="H20" s="20">
        <f>H13+H14-H15+H17-H18-H19</f>
        <v>467265904057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1972043687</v>
      </c>
      <c r="F21" s="21">
        <v>2038263485</v>
      </c>
      <c r="G21" s="21">
        <v>5445251873</v>
      </c>
      <c r="H21" s="21">
        <v>4555947729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1370342638</v>
      </c>
      <c r="F22" s="21">
        <v>3917963072</v>
      </c>
      <c r="G22" s="21">
        <v>3049910036</v>
      </c>
      <c r="H22" s="21">
        <v>4325237329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601701049</v>
      </c>
      <c r="F23" s="20">
        <f>F21-F22</f>
        <v>-1879699587</v>
      </c>
      <c r="G23" s="20">
        <f>G21-G22</f>
        <v>2395341837</v>
      </c>
      <c r="H23" s="20">
        <f>H21-H22</f>
        <v>230710400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377365217989</v>
      </c>
      <c r="F24" s="20">
        <f>F20+F23</f>
        <v>281587683165</v>
      </c>
      <c r="G24" s="20">
        <f>G20+G23</f>
        <v>744756694597</v>
      </c>
      <c r="H24" s="20">
        <f>H20+H23</f>
        <v>467496614457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>
        <v>24789101809</v>
      </c>
      <c r="F25" s="21">
        <v>20195429643</v>
      </c>
      <c r="G25" s="21">
        <v>54509705539</v>
      </c>
      <c r="H25" s="21">
        <v>45394906142</v>
      </c>
    </row>
    <row r="26" spans="1:8" ht="12">
      <c r="A26" t="s">
        <v>478</v>
      </c>
      <c r="B26" s="3" t="s">
        <v>479</v>
      </c>
      <c r="C26" s="4" t="s">
        <v>480</v>
      </c>
      <c r="D26" s="4"/>
      <c r="E26" s="21"/>
      <c r="F26" s="21">
        <v>-9470461635</v>
      </c>
      <c r="G26" s="21">
        <v>9576183817</v>
      </c>
      <c r="H26" s="21">
        <v>-8352376547</v>
      </c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352576116180</v>
      </c>
      <c r="F27" s="20">
        <f>F24-F25-F26</f>
        <v>270862715157</v>
      </c>
      <c r="G27" s="20">
        <f>G24-G25-G26</f>
        <v>680670805241</v>
      </c>
      <c r="H27" s="20">
        <f>H24-H25-H26</f>
        <v>430454084862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>
        <v>297725812004</v>
      </c>
      <c r="F28" s="21">
        <v>244702838774</v>
      </c>
      <c r="G28" s="21">
        <v>601309279620</v>
      </c>
      <c r="H28" s="21">
        <v>388774608856</v>
      </c>
    </row>
    <row r="29" spans="1:8" ht="12">
      <c r="A29" t="s">
        <v>487</v>
      </c>
      <c r="B29" s="3" t="s">
        <v>488</v>
      </c>
      <c r="C29" s="4" t="s">
        <v>489</v>
      </c>
      <c r="D29" s="4"/>
      <c r="E29" s="21">
        <v>-54850304176</v>
      </c>
      <c r="F29" s="21">
        <v>-26159876383</v>
      </c>
      <c r="G29" s="21">
        <v>-79361525621</v>
      </c>
      <c r="H29" s="21">
        <v>-41679476006</v>
      </c>
    </row>
    <row r="30" spans="1:8" ht="12">
      <c r="A30" t="s">
        <v>490</v>
      </c>
      <c r="B30" s="3" t="s">
        <v>491</v>
      </c>
      <c r="C30" s="4" t="s">
        <v>492</v>
      </c>
      <c r="D30" s="4"/>
      <c r="E30" s="21">
        <v>2150</v>
      </c>
      <c r="F30" s="21">
        <v>3574</v>
      </c>
      <c r="G30" s="21">
        <v>1343</v>
      </c>
      <c r="H30" s="21">
        <v>5679</v>
      </c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2018-11-19T06:46:33Z</dcterms:modified>
  <cp:category/>
  <cp:version/>
  <cp:contentType/>
  <cp:contentStatus/>
</cp:coreProperties>
</file>